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Лист1!$A$1:$J$68</definedName>
  </definedNames>
  <calcPr calcId="144525"/>
</workbook>
</file>

<file path=xl/calcChain.xml><?xml version="1.0" encoding="utf-8"?>
<calcChain xmlns="http://schemas.openxmlformats.org/spreadsheetml/2006/main">
  <c r="F49" i="1" l="1"/>
  <c r="F59" i="1"/>
  <c r="H49" i="1"/>
  <c r="H57" i="1"/>
  <c r="H59" i="1" l="1"/>
  <c r="G59" i="1"/>
  <c r="H58" i="1"/>
  <c r="H56" i="1"/>
  <c r="H55" i="1"/>
  <c r="H54" i="1" l="1"/>
  <c r="H51" i="1" l="1"/>
  <c r="H52" i="1"/>
  <c r="H50" i="1" l="1"/>
  <c r="H53" i="1"/>
  <c r="H48" i="1" l="1"/>
  <c r="H45" i="1" l="1"/>
  <c r="F10" i="1"/>
  <c r="H44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G10" i="1"/>
  <c r="H10" i="1" l="1"/>
  <c r="F60" i="1"/>
</calcChain>
</file>

<file path=xl/comments1.xml><?xml version="1.0" encoding="utf-8"?>
<comments xmlns="http://schemas.openxmlformats.org/spreadsheetml/2006/main">
  <authors>
    <author>1</author>
  </authors>
  <commentLis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<sst xmlns="http://schemas.openxmlformats.org/spreadsheetml/2006/main" count="97" uniqueCount="56">
  <si>
    <t>№ п/п</t>
  </si>
  <si>
    <t>Наименование мероприятия</t>
  </si>
  <si>
    <t>Источник финансирования</t>
  </si>
  <si>
    <t>Объём финансирования на 2014 год (руб.)</t>
  </si>
  <si>
    <t>Составление проектно-сметной документации для асфальтирования дорожного покрытия в соответствии с требованиями ГОСТ Р 50597-93, устройства инженерного оборудования дорог по объектам:</t>
  </si>
  <si>
    <t>местный бюджет</t>
  </si>
  <si>
    <t>ИТОГО</t>
  </si>
  <si>
    <t>Ремонт ул.Курганной от ул.Широкой до ул.Северной в пос.Светлый путь Ленина</t>
  </si>
  <si>
    <t>краевой бюджет</t>
  </si>
  <si>
    <t>Составление сметы на ямочный ремонт пос.Светлый Путь</t>
  </si>
  <si>
    <t>Составление сметы на ул.Курганная</t>
  </si>
  <si>
    <t>Распределение по средствам</t>
  </si>
  <si>
    <t>Дорожные знаки</t>
  </si>
  <si>
    <t>б) ямочный ремонт  в ст. Курчанская;</t>
  </si>
  <si>
    <t xml:space="preserve">в)  ул. Октябрьская (пос. Красный Октябрь) </t>
  </si>
  <si>
    <t>2) отсыпка по ул. Южной</t>
  </si>
  <si>
    <t xml:space="preserve">4)  ул. Кирова </t>
  </si>
  <si>
    <t xml:space="preserve">5)  ул. Гаражная </t>
  </si>
  <si>
    <t xml:space="preserve">3)  ул. Центральная </t>
  </si>
  <si>
    <t>1) а) ул. Памяти 21-ого</t>
  </si>
  <si>
    <t>6) а) ремонтул. Набережной  в пос. Красный Октябрь;</t>
  </si>
  <si>
    <t>б) ремонт ул. Чапаева  в ст. Курчанской</t>
  </si>
  <si>
    <t>Ямочный ремонт  ул. Октябрьской  п. Красный Октябрь</t>
  </si>
  <si>
    <t>Ямочный ремонт  от кольцевой автодороги до ул. Р.Люксембург в ст. Курчанской</t>
  </si>
  <si>
    <t>Работы по обустройству обочин и придорожных канав  дорог (ЖКХ)</t>
  </si>
  <si>
    <t>Местные, утверждены в программе</t>
  </si>
  <si>
    <t>Составление сметы на ремонт ул.Розы Люксембург</t>
  </si>
  <si>
    <t>Приобретение дорожных знаков</t>
  </si>
  <si>
    <t>Иные мероприятия по содержанию внутрипоселковых дорог, ремонт дорог</t>
  </si>
  <si>
    <t>Работы по содержанию  дорог (ЖКХ) (очистка дорог в после зимний период)</t>
  </si>
  <si>
    <t>Песок строительный (для нанесения на дорожное покрытия подъезд к кладбищу поселения))</t>
  </si>
  <si>
    <t>Щебень фракции 20-40 мм (отсыпка ул.Кирова)</t>
  </si>
  <si>
    <t>Материалы и комплектующие изделия для уличного освещения (ремонт освещения для безопасности дорожного движения)</t>
  </si>
  <si>
    <t>Работы по содержанию дорог (ЖКХ) (очистка дорог от веток)</t>
  </si>
  <si>
    <t>Краска и лакокрасочные материалы для дорожной разметки автомобильных дорог</t>
  </si>
  <si>
    <t>Нерудный стройматериал - щебень фракции 20-40 мм  (отсыпка ул.Южной ст.Курчанской)</t>
  </si>
  <si>
    <t>Нанесение дорожной разметки линейной горизонтальной</t>
  </si>
  <si>
    <t>Приобретение  материала для ограждения (около образовательного учреждения)</t>
  </si>
  <si>
    <t>Работы по содержанию внутрипоселковых дорог  (планировка дорог)</t>
  </si>
  <si>
    <t>Приобретение щебня (отсыпка ул.Молодежная ст.Курчанская)</t>
  </si>
  <si>
    <t>Приобретение ламп для уличного освещения (ул.Красная ст.Курчанская)</t>
  </si>
  <si>
    <t>Дорожная краска для нанесения разметки "Пешеходный переход"</t>
  </si>
  <si>
    <t xml:space="preserve">Смета на ул.Кирова </t>
  </si>
  <si>
    <t>Смета на ул.Центральную</t>
  </si>
  <si>
    <t>Обустройство обочин и придорожных канав (ул.Южная, ул.Молодежная ст.Курчанская)</t>
  </si>
  <si>
    <t>Перевозка щебня ул.Южная</t>
  </si>
  <si>
    <t>Перевозка щебня ул.Молодежная</t>
  </si>
  <si>
    <t xml:space="preserve">Начальник финансового отдела </t>
  </si>
  <si>
    <t>О.В.Богданец</t>
  </si>
  <si>
    <r>
      <t xml:space="preserve">Работы по устройству щебеночного покрытия по </t>
    </r>
    <r>
      <rPr>
        <u/>
        <sz val="14"/>
        <color theme="1"/>
        <rFont val="Times New Roman"/>
        <family val="1"/>
        <charset val="204"/>
      </rPr>
      <t xml:space="preserve">ул. Садовой  в ст. Курчанской </t>
    </r>
  </si>
  <si>
    <t xml:space="preserve">Перечень программных мероприятий  </t>
  </si>
  <si>
    <t xml:space="preserve">Приложение 
к муниципальной программе      
«Повышение безопасности дорожного движения на дорогах  местного значения в границах  населённых  пунктов 
Курчанского сельского поселения 
Темрюкскогорайонана 2014 год» 
</t>
  </si>
  <si>
    <t>Расход (руб.)</t>
  </si>
  <si>
    <t>Остаток (руб.)</t>
  </si>
  <si>
    <t>Приобретение песка на осенне-зимний период (35 м3)</t>
  </si>
  <si>
    <t>Осуществление тех. надзора за объектами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</si>
</sst>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44" fontId="4" fillId="0" borderId="0" xfId="0" applyNumberFormat="1" applyFont="1"/>
    <xf numFmtId="0" fontId="4" fillId="0" borderId="0" xfId="0" applyFont="1" applyAlignment="1">
      <alignment horizontal="center" vertical="center"/>
    </xf>
    <xf numFmtId="0" fontId="4" fillId="3" borderId="0" xfId="0" applyFont="1" applyFill="1"/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2" borderId="0" xfId="0" applyFont="1" applyFill="1"/>
    <xf numFmtId="0" fontId="4" fillId="3" borderId="3" xfId="0" applyFont="1" applyFill="1" applyBorder="1" applyAlignment="1">
      <alignment horizontal="justify" vertical="center"/>
    </xf>
    <xf numFmtId="0" fontId="4" fillId="3" borderId="3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center" vertical="center"/>
    </xf>
    <xf numFmtId="44" fontId="4" fillId="3" borderId="0" xfId="0" applyNumberFormat="1" applyFont="1" applyFill="1"/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3" fontId="4" fillId="3" borderId="3" xfId="1" applyFont="1" applyFill="1" applyBorder="1" applyAlignment="1">
      <alignment horizontal="center" vertical="center"/>
    </xf>
    <xf numFmtId="43" fontId="4" fillId="3" borderId="10" xfId="1" applyFont="1" applyFill="1" applyBorder="1" applyAlignment="1">
      <alignment horizontal="center" vertical="center"/>
    </xf>
    <xf numFmtId="43" fontId="4" fillId="3" borderId="3" xfId="1" applyFont="1" applyFill="1" applyBorder="1"/>
    <xf numFmtId="43" fontId="4" fillId="3" borderId="3" xfId="1" applyFont="1" applyFill="1" applyBorder="1" applyAlignment="1">
      <alignment horizontal="center" vertical="center" wrapText="1"/>
    </xf>
    <xf numFmtId="43" fontId="5" fillId="3" borderId="10" xfId="1" applyFont="1" applyFill="1" applyBorder="1" applyAlignment="1">
      <alignment horizontal="center" vertical="center"/>
    </xf>
    <xf numFmtId="43" fontId="5" fillId="3" borderId="3" xfId="1" applyFont="1" applyFill="1" applyBorder="1" applyAlignment="1">
      <alignment horizontal="center" vertical="center"/>
    </xf>
    <xf numFmtId="43" fontId="8" fillId="3" borderId="10" xfId="1" applyFont="1" applyFill="1" applyBorder="1" applyAlignment="1">
      <alignment horizontal="center" vertical="center"/>
    </xf>
    <xf numFmtId="43" fontId="4" fillId="0" borderId="3" xfId="1" applyFont="1" applyBorder="1"/>
    <xf numFmtId="43" fontId="4" fillId="0" borderId="3" xfId="1" applyFont="1" applyBorder="1" applyAlignment="1">
      <alignment horizontal="center" vertical="center"/>
    </xf>
    <xf numFmtId="43" fontId="6" fillId="3" borderId="3" xfId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horizontal="center" vertical="center"/>
    </xf>
    <xf numFmtId="43" fontId="4" fillId="3" borderId="10" xfId="1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43" fontId="4" fillId="3" borderId="3" xfId="1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5" fillId="0" borderId="3" xfId="0" applyFont="1" applyBorder="1" applyAlignment="1"/>
    <xf numFmtId="43" fontId="4" fillId="3" borderId="10" xfId="1" applyFont="1" applyFill="1" applyBorder="1" applyAlignment="1">
      <alignment horizontal="center" vertical="center"/>
    </xf>
    <xf numFmtId="43" fontId="5" fillId="3" borderId="10" xfId="1" applyFont="1" applyFill="1" applyBorder="1" applyAlignment="1"/>
    <xf numFmtId="43" fontId="4" fillId="3" borderId="3" xfId="1" applyFont="1" applyFill="1" applyBorder="1" applyAlignment="1">
      <alignment horizontal="center" vertical="center"/>
    </xf>
    <xf numFmtId="43" fontId="5" fillId="3" borderId="3" xfId="1" applyFont="1" applyFill="1" applyBorder="1" applyAlignment="1">
      <alignment horizontal="center" vertical="center"/>
    </xf>
    <xf numFmtId="0" fontId="4" fillId="0" borderId="0" xfId="0" applyFont="1" applyBorder="1" applyAlignment="1"/>
    <xf numFmtId="0" fontId="5" fillId="0" borderId="0" xfId="0" applyFont="1" applyBorder="1" applyAlignment="1"/>
    <xf numFmtId="0" fontId="4" fillId="0" borderId="5" xfId="0" applyFont="1" applyBorder="1" applyAlignment="1"/>
    <xf numFmtId="0" fontId="5" fillId="0" borderId="5" xfId="0" applyFont="1" applyBorder="1" applyAlignment="1"/>
    <xf numFmtId="0" fontId="4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4" fontId="4" fillId="0" borderId="0" xfId="0" applyNumberFormat="1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3" fontId="5" fillId="3" borderId="10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64"/>
  <sheetViews>
    <sheetView tabSelected="1" view="pageBreakPreview" topLeftCell="A53" zoomScale="80" zoomScaleNormal="80" zoomScaleSheetLayoutView="80" workbookViewId="0">
      <selection activeCell="J7" sqref="J7"/>
    </sheetView>
  </sheetViews>
  <sheetFormatPr defaultRowHeight="18.75" x14ac:dyDescent="0.3"/>
  <cols>
    <col min="1" max="2" width="9.140625" style="4"/>
    <col min="3" max="3" width="9.42578125" style="4" bestFit="1" customWidth="1"/>
    <col min="4" max="4" width="76.42578125" style="1" customWidth="1"/>
    <col min="5" max="5" width="18.7109375" style="1" hidden="1" customWidth="1"/>
    <col min="6" max="6" width="18.140625" style="2" customWidth="1"/>
    <col min="7" max="7" width="21.28515625" style="1" hidden="1" customWidth="1"/>
    <col min="8" max="8" width="19" style="3" hidden="1" customWidth="1"/>
    <col min="9" max="9" width="9.140625" style="4"/>
    <col min="10" max="10" width="10.28515625" style="4" customWidth="1"/>
    <col min="11" max="16384" width="9.140625" style="1"/>
  </cols>
  <sheetData>
    <row r="2" spans="1:10" x14ac:dyDescent="0.3">
      <c r="F2" s="56" t="s">
        <v>51</v>
      </c>
      <c r="G2" s="57"/>
      <c r="H2" s="57"/>
      <c r="I2" s="57"/>
      <c r="J2" s="57"/>
    </row>
    <row r="3" spans="1:10" x14ac:dyDescent="0.3">
      <c r="F3" s="57"/>
      <c r="G3" s="57"/>
      <c r="H3" s="57"/>
      <c r="I3" s="57"/>
      <c r="J3" s="57"/>
    </row>
    <row r="4" spans="1:10" ht="142.5" customHeight="1" x14ac:dyDescent="0.3">
      <c r="F4" s="57"/>
      <c r="G4" s="57"/>
      <c r="H4" s="57"/>
      <c r="I4" s="57"/>
      <c r="J4" s="57"/>
    </row>
    <row r="6" spans="1:10" ht="51" customHeight="1" x14ac:dyDescent="0.3">
      <c r="A6" s="58" t="s">
        <v>50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19.5" thickBot="1" x14ac:dyDescent="0.35"/>
    <row r="8" spans="1:10" ht="30.75" customHeight="1" x14ac:dyDescent="0.3">
      <c r="C8" s="65" t="s">
        <v>0</v>
      </c>
      <c r="D8" s="60" t="s">
        <v>1</v>
      </c>
      <c r="E8" s="62" t="s">
        <v>2</v>
      </c>
      <c r="F8" s="64" t="s">
        <v>3</v>
      </c>
      <c r="G8" s="68" t="s">
        <v>52</v>
      </c>
      <c r="H8" s="70" t="s">
        <v>53</v>
      </c>
    </row>
    <row r="9" spans="1:10" ht="48.75" customHeight="1" x14ac:dyDescent="0.3">
      <c r="C9" s="66"/>
      <c r="D9" s="61"/>
      <c r="E9" s="63"/>
      <c r="F9" s="64"/>
      <c r="G9" s="69"/>
      <c r="H9" s="71"/>
    </row>
    <row r="10" spans="1:10" s="7" customFormat="1" ht="87" customHeight="1" x14ac:dyDescent="0.3">
      <c r="A10" s="4"/>
      <c r="B10" s="4"/>
      <c r="C10" s="50">
        <v>1</v>
      </c>
      <c r="D10" s="5" t="s">
        <v>4</v>
      </c>
      <c r="E10" s="59" t="s">
        <v>5</v>
      </c>
      <c r="F10" s="21">
        <f>F11+F14+F15+F16+F17+F18</f>
        <v>102443.9</v>
      </c>
      <c r="G10" s="22">
        <f>G11+G14+G15+G16+G17+G18</f>
        <v>102443.9</v>
      </c>
      <c r="H10" s="21">
        <f>F10-G10</f>
        <v>0</v>
      </c>
      <c r="I10" s="4"/>
      <c r="J10" s="4"/>
    </row>
    <row r="11" spans="1:10" s="7" customFormat="1" x14ac:dyDescent="0.3">
      <c r="A11" s="4"/>
      <c r="B11" s="4"/>
      <c r="C11" s="50"/>
      <c r="D11" s="8" t="s">
        <v>19</v>
      </c>
      <c r="E11" s="59"/>
      <c r="F11" s="44">
        <v>12844.08</v>
      </c>
      <c r="G11" s="42">
        <v>12844.08</v>
      </c>
      <c r="H11" s="44"/>
      <c r="I11" s="4"/>
      <c r="J11" s="4"/>
    </row>
    <row r="12" spans="1:10" s="7" customFormat="1" x14ac:dyDescent="0.3">
      <c r="A12" s="4"/>
      <c r="B12" s="4"/>
      <c r="C12" s="50"/>
      <c r="D12" s="8" t="s">
        <v>13</v>
      </c>
      <c r="E12" s="59"/>
      <c r="F12" s="44"/>
      <c r="G12" s="67"/>
      <c r="H12" s="45"/>
      <c r="I12" s="4"/>
      <c r="J12" s="4"/>
    </row>
    <row r="13" spans="1:10" s="7" customFormat="1" x14ac:dyDescent="0.3">
      <c r="A13" s="4"/>
      <c r="B13" s="4"/>
      <c r="C13" s="50"/>
      <c r="D13" s="8" t="s">
        <v>14</v>
      </c>
      <c r="E13" s="59"/>
      <c r="F13" s="44"/>
      <c r="G13" s="67"/>
      <c r="H13" s="45"/>
      <c r="I13" s="4"/>
      <c r="J13" s="4"/>
    </row>
    <row r="14" spans="1:10" s="7" customFormat="1" x14ac:dyDescent="0.3">
      <c r="A14" s="4"/>
      <c r="B14" s="4"/>
      <c r="C14" s="50"/>
      <c r="D14" s="8" t="s">
        <v>15</v>
      </c>
      <c r="E14" s="59"/>
      <c r="F14" s="21">
        <v>4882.9399999999996</v>
      </c>
      <c r="G14" s="22">
        <v>4882.9399999999996</v>
      </c>
      <c r="H14" s="21"/>
      <c r="I14" s="4"/>
      <c r="J14" s="4"/>
    </row>
    <row r="15" spans="1:10" s="7" customFormat="1" x14ac:dyDescent="0.3">
      <c r="A15" s="4"/>
      <c r="B15" s="4"/>
      <c r="C15" s="50"/>
      <c r="D15" s="8" t="s">
        <v>18</v>
      </c>
      <c r="E15" s="59"/>
      <c r="F15" s="21">
        <v>6530.35</v>
      </c>
      <c r="G15" s="22">
        <v>6530.35</v>
      </c>
      <c r="H15" s="21"/>
      <c r="I15" s="4"/>
      <c r="J15" s="4"/>
    </row>
    <row r="16" spans="1:10" s="7" customFormat="1" x14ac:dyDescent="0.3">
      <c r="A16" s="4"/>
      <c r="B16" s="4"/>
      <c r="C16" s="50"/>
      <c r="D16" s="8" t="s">
        <v>16</v>
      </c>
      <c r="E16" s="59"/>
      <c r="F16" s="21">
        <v>39553.61</v>
      </c>
      <c r="G16" s="22">
        <v>39553.61</v>
      </c>
      <c r="H16" s="21"/>
      <c r="I16" s="4"/>
      <c r="J16" s="4"/>
    </row>
    <row r="17" spans="1:10" s="7" customFormat="1" x14ac:dyDescent="0.3">
      <c r="A17" s="4"/>
      <c r="B17" s="4"/>
      <c r="C17" s="50"/>
      <c r="D17" s="8" t="s">
        <v>17</v>
      </c>
      <c r="E17" s="59"/>
      <c r="F17" s="21">
        <v>9632.89</v>
      </c>
      <c r="G17" s="22">
        <v>9632.89</v>
      </c>
      <c r="H17" s="21"/>
      <c r="I17" s="4"/>
      <c r="J17" s="4"/>
    </row>
    <row r="18" spans="1:10" s="7" customFormat="1" x14ac:dyDescent="0.3">
      <c r="A18" s="4"/>
      <c r="B18" s="4"/>
      <c r="C18" s="50"/>
      <c r="D18" s="8" t="s">
        <v>20</v>
      </c>
      <c r="E18" s="59"/>
      <c r="F18" s="44">
        <v>29000.03</v>
      </c>
      <c r="G18" s="42">
        <v>29000.03</v>
      </c>
      <c r="H18" s="21"/>
      <c r="I18" s="4"/>
      <c r="J18" s="4"/>
    </row>
    <row r="19" spans="1:10" s="7" customFormat="1" ht="21.75" customHeight="1" x14ac:dyDescent="0.3">
      <c r="A19" s="4"/>
      <c r="B19" s="4"/>
      <c r="C19" s="50"/>
      <c r="D19" s="9" t="s">
        <v>21</v>
      </c>
      <c r="E19" s="59"/>
      <c r="F19" s="44"/>
      <c r="G19" s="67"/>
      <c r="H19" s="21"/>
      <c r="I19" s="4"/>
      <c r="J19" s="4"/>
    </row>
    <row r="20" spans="1:10" s="7" customFormat="1" ht="36.75" customHeight="1" x14ac:dyDescent="0.3">
      <c r="A20" s="4"/>
      <c r="B20" s="4"/>
      <c r="C20" s="11">
        <v>2</v>
      </c>
      <c r="D20" s="10" t="s">
        <v>23</v>
      </c>
      <c r="E20" s="17" t="s">
        <v>5</v>
      </c>
      <c r="F20" s="23">
        <v>229635</v>
      </c>
      <c r="G20" s="22">
        <v>229635</v>
      </c>
      <c r="H20" s="21">
        <f>F20-G20</f>
        <v>0</v>
      </c>
      <c r="I20" s="4"/>
      <c r="J20" s="4"/>
    </row>
    <row r="21" spans="1:10" s="7" customFormat="1" ht="22.5" customHeight="1" x14ac:dyDescent="0.3">
      <c r="A21" s="4"/>
      <c r="B21" s="4"/>
      <c r="C21" s="6">
        <v>3</v>
      </c>
      <c r="D21" s="9" t="s">
        <v>22</v>
      </c>
      <c r="E21" s="18" t="s">
        <v>5</v>
      </c>
      <c r="F21" s="21">
        <v>57822</v>
      </c>
      <c r="G21" s="22">
        <v>57822</v>
      </c>
      <c r="H21" s="21">
        <f>F21-G21</f>
        <v>0</v>
      </c>
      <c r="I21" s="4"/>
      <c r="J21" s="4"/>
    </row>
    <row r="22" spans="1:10" s="7" customFormat="1" ht="37.5" x14ac:dyDescent="0.3">
      <c r="A22" s="4"/>
      <c r="B22" s="4"/>
      <c r="C22" s="6">
        <v>4</v>
      </c>
      <c r="D22" s="9" t="s">
        <v>27</v>
      </c>
      <c r="E22" s="19" t="s">
        <v>5</v>
      </c>
      <c r="F22" s="21">
        <v>77850</v>
      </c>
      <c r="G22" s="22">
        <v>0</v>
      </c>
      <c r="H22" s="21">
        <f>F22-G22</f>
        <v>77850</v>
      </c>
      <c r="I22" s="4"/>
      <c r="J22" s="4"/>
    </row>
    <row r="23" spans="1:10" s="7" customFormat="1" ht="37.5" x14ac:dyDescent="0.3">
      <c r="A23" s="4"/>
      <c r="B23" s="4"/>
      <c r="C23" s="36">
        <v>5</v>
      </c>
      <c r="D23" s="12" t="s">
        <v>49</v>
      </c>
      <c r="E23" s="17" t="s">
        <v>5</v>
      </c>
      <c r="F23" s="21">
        <v>299000</v>
      </c>
      <c r="G23" s="22">
        <v>299000</v>
      </c>
      <c r="H23" s="21">
        <f>F23-G23</f>
        <v>0</v>
      </c>
      <c r="I23" s="4"/>
      <c r="J23" s="4"/>
    </row>
    <row r="24" spans="1:10" s="7" customFormat="1" ht="31.5" customHeight="1" x14ac:dyDescent="0.3">
      <c r="A24" s="4"/>
      <c r="B24" s="4"/>
      <c r="C24" s="50">
        <v>6</v>
      </c>
      <c r="D24" s="52" t="s">
        <v>26</v>
      </c>
      <c r="E24" s="54" t="s">
        <v>8</v>
      </c>
      <c r="F24" s="39">
        <v>12373.56</v>
      </c>
      <c r="G24" s="42">
        <v>0</v>
      </c>
      <c r="H24" s="44">
        <f>F24-G24</f>
        <v>12373.56</v>
      </c>
      <c r="I24" s="4"/>
      <c r="J24" s="4"/>
    </row>
    <row r="25" spans="1:10" s="7" customFormat="1" hidden="1" x14ac:dyDescent="0.3">
      <c r="A25" s="4"/>
      <c r="B25" s="4"/>
      <c r="C25" s="51"/>
      <c r="D25" s="53"/>
      <c r="E25" s="55"/>
      <c r="F25" s="39"/>
      <c r="G25" s="43"/>
      <c r="H25" s="45"/>
      <c r="I25" s="4"/>
      <c r="J25" s="4"/>
    </row>
    <row r="26" spans="1:10" s="7" customFormat="1" ht="40.5" customHeight="1" x14ac:dyDescent="0.3">
      <c r="A26" s="4"/>
      <c r="B26" s="4"/>
      <c r="C26" s="6">
        <v>7</v>
      </c>
      <c r="D26" s="5" t="s">
        <v>29</v>
      </c>
      <c r="E26" s="19" t="s">
        <v>5</v>
      </c>
      <c r="F26" s="24">
        <v>96504</v>
      </c>
      <c r="G26" s="22">
        <v>96504</v>
      </c>
      <c r="H26" s="21">
        <f t="shared" ref="H26:H45" si="0">F26-G26</f>
        <v>0</v>
      </c>
      <c r="I26" s="4"/>
      <c r="J26" s="4"/>
    </row>
    <row r="27" spans="1:10" s="7" customFormat="1" ht="37.5" x14ac:dyDescent="0.3">
      <c r="A27" s="4"/>
      <c r="B27" s="4"/>
      <c r="C27" s="11">
        <v>8</v>
      </c>
      <c r="D27" s="13" t="s">
        <v>30</v>
      </c>
      <c r="E27" s="20" t="s">
        <v>5</v>
      </c>
      <c r="F27" s="24">
        <v>31500</v>
      </c>
      <c r="G27" s="22">
        <v>31500</v>
      </c>
      <c r="H27" s="21">
        <f t="shared" si="0"/>
        <v>0</v>
      </c>
      <c r="I27" s="4"/>
      <c r="J27" s="4"/>
    </row>
    <row r="28" spans="1:10" s="7" customFormat="1" ht="33.75" customHeight="1" x14ac:dyDescent="0.3">
      <c r="A28" s="4"/>
      <c r="B28" s="4"/>
      <c r="C28" s="11">
        <v>9</v>
      </c>
      <c r="D28" s="13" t="s">
        <v>31</v>
      </c>
      <c r="E28" s="20" t="s">
        <v>5</v>
      </c>
      <c r="F28" s="24">
        <v>22200</v>
      </c>
      <c r="G28" s="22">
        <v>22200</v>
      </c>
      <c r="H28" s="21">
        <f t="shared" si="0"/>
        <v>0</v>
      </c>
      <c r="I28" s="4"/>
      <c r="J28" s="4"/>
    </row>
    <row r="29" spans="1:10" s="7" customFormat="1" ht="45.75" customHeight="1" x14ac:dyDescent="0.3">
      <c r="A29" s="4"/>
      <c r="B29" s="4"/>
      <c r="C29" s="6">
        <v>10</v>
      </c>
      <c r="D29" s="14" t="s">
        <v>32</v>
      </c>
      <c r="E29" s="19" t="s">
        <v>5</v>
      </c>
      <c r="F29" s="24">
        <v>12497.4</v>
      </c>
      <c r="G29" s="22">
        <v>12497.4</v>
      </c>
      <c r="H29" s="21">
        <f t="shared" si="0"/>
        <v>0</v>
      </c>
      <c r="I29" s="4"/>
      <c r="J29" s="4"/>
    </row>
    <row r="30" spans="1:10" s="7" customFormat="1" ht="56.25" x14ac:dyDescent="0.3">
      <c r="A30" s="4"/>
      <c r="B30" s="4"/>
      <c r="C30" s="6">
        <v>11</v>
      </c>
      <c r="D30" s="14" t="s">
        <v>32</v>
      </c>
      <c r="E30" s="19" t="s">
        <v>5</v>
      </c>
      <c r="F30" s="24">
        <v>9132.9599999999991</v>
      </c>
      <c r="G30" s="22">
        <v>9132.9599999999991</v>
      </c>
      <c r="H30" s="21">
        <f t="shared" si="0"/>
        <v>0</v>
      </c>
      <c r="I30" s="4"/>
      <c r="J30" s="4"/>
    </row>
    <row r="31" spans="1:10" s="7" customFormat="1" ht="37.5" x14ac:dyDescent="0.3">
      <c r="A31" s="4"/>
      <c r="B31" s="4"/>
      <c r="C31" s="6">
        <v>12</v>
      </c>
      <c r="D31" s="14" t="s">
        <v>33</v>
      </c>
      <c r="E31" s="19" t="s">
        <v>5</v>
      </c>
      <c r="F31" s="24">
        <v>24449.759999999998</v>
      </c>
      <c r="G31" s="22">
        <v>24449.759999999998</v>
      </c>
      <c r="H31" s="21">
        <f t="shared" si="0"/>
        <v>0</v>
      </c>
      <c r="I31" s="4"/>
      <c r="J31" s="4"/>
    </row>
    <row r="32" spans="1:10" s="7" customFormat="1" ht="56.25" x14ac:dyDescent="0.3">
      <c r="A32" s="4"/>
      <c r="B32" s="4"/>
      <c r="C32" s="6">
        <v>13</v>
      </c>
      <c r="D32" s="14" t="s">
        <v>32</v>
      </c>
      <c r="E32" s="19" t="s">
        <v>5</v>
      </c>
      <c r="F32" s="24">
        <v>1564.3</v>
      </c>
      <c r="G32" s="22">
        <v>1564.3</v>
      </c>
      <c r="H32" s="21">
        <f t="shared" si="0"/>
        <v>0</v>
      </c>
      <c r="I32" s="4"/>
      <c r="J32" s="4"/>
    </row>
    <row r="33" spans="1:10" s="7" customFormat="1" ht="37.5" x14ac:dyDescent="0.3">
      <c r="A33" s="4"/>
      <c r="B33" s="4"/>
      <c r="C33" s="6">
        <v>14</v>
      </c>
      <c r="D33" s="14" t="s">
        <v>34</v>
      </c>
      <c r="E33" s="19" t="s">
        <v>5</v>
      </c>
      <c r="F33" s="24">
        <v>7585</v>
      </c>
      <c r="G33" s="22">
        <v>7585</v>
      </c>
      <c r="H33" s="21">
        <f t="shared" si="0"/>
        <v>0</v>
      </c>
      <c r="I33" s="4"/>
      <c r="J33" s="4"/>
    </row>
    <row r="34" spans="1:10" s="7" customFormat="1" ht="37.5" x14ac:dyDescent="0.3">
      <c r="A34" s="4"/>
      <c r="B34" s="4"/>
      <c r="C34" s="6">
        <v>15</v>
      </c>
      <c r="D34" s="14" t="s">
        <v>29</v>
      </c>
      <c r="E34" s="19" t="s">
        <v>5</v>
      </c>
      <c r="F34" s="24">
        <v>40644</v>
      </c>
      <c r="G34" s="22">
        <v>40644</v>
      </c>
      <c r="H34" s="21">
        <f t="shared" si="0"/>
        <v>0</v>
      </c>
      <c r="I34" s="4"/>
      <c r="J34" s="4"/>
    </row>
    <row r="35" spans="1:10" s="7" customFormat="1" ht="56.25" x14ac:dyDescent="0.3">
      <c r="A35" s="4"/>
      <c r="B35" s="4"/>
      <c r="C35" s="6">
        <v>16</v>
      </c>
      <c r="D35" s="14" t="s">
        <v>32</v>
      </c>
      <c r="E35" s="19" t="s">
        <v>5</v>
      </c>
      <c r="F35" s="24">
        <v>7208</v>
      </c>
      <c r="G35" s="22">
        <v>7208</v>
      </c>
      <c r="H35" s="21">
        <f t="shared" si="0"/>
        <v>0</v>
      </c>
      <c r="I35" s="4"/>
      <c r="J35" s="4"/>
    </row>
    <row r="36" spans="1:10" s="7" customFormat="1" ht="37.5" x14ac:dyDescent="0.3">
      <c r="A36" s="4"/>
      <c r="B36" s="4"/>
      <c r="C36" s="11">
        <v>17</v>
      </c>
      <c r="D36" s="13" t="s">
        <v>35</v>
      </c>
      <c r="E36" s="20" t="s">
        <v>5</v>
      </c>
      <c r="F36" s="24">
        <v>90280</v>
      </c>
      <c r="G36" s="22">
        <v>90280</v>
      </c>
      <c r="H36" s="21">
        <f t="shared" si="0"/>
        <v>0</v>
      </c>
      <c r="I36" s="4"/>
      <c r="J36" s="4"/>
    </row>
    <row r="37" spans="1:10" s="7" customFormat="1" ht="44.25" customHeight="1" x14ac:dyDescent="0.3">
      <c r="A37" s="4"/>
      <c r="B37" s="4"/>
      <c r="C37" s="11">
        <v>18</v>
      </c>
      <c r="D37" s="14" t="s">
        <v>32</v>
      </c>
      <c r="E37" s="19" t="s">
        <v>5</v>
      </c>
      <c r="F37" s="24">
        <v>8893.4</v>
      </c>
      <c r="G37" s="22">
        <v>8893.4</v>
      </c>
      <c r="H37" s="21">
        <f t="shared" si="0"/>
        <v>0</v>
      </c>
      <c r="I37" s="4"/>
      <c r="J37" s="4"/>
    </row>
    <row r="38" spans="1:10" s="7" customFormat="1" ht="37.5" x14ac:dyDescent="0.3">
      <c r="A38" s="4"/>
      <c r="B38" s="4"/>
      <c r="C38" s="6">
        <v>19</v>
      </c>
      <c r="D38" s="14" t="s">
        <v>24</v>
      </c>
      <c r="E38" s="19" t="s">
        <v>5</v>
      </c>
      <c r="F38" s="24">
        <v>12396</v>
      </c>
      <c r="G38" s="22">
        <v>12396</v>
      </c>
      <c r="H38" s="21">
        <f t="shared" si="0"/>
        <v>0</v>
      </c>
      <c r="I38" s="4"/>
      <c r="J38" s="4"/>
    </row>
    <row r="39" spans="1:10" s="7" customFormat="1" ht="37.5" x14ac:dyDescent="0.3">
      <c r="A39" s="4"/>
      <c r="B39" s="4"/>
      <c r="C39" s="6">
        <v>20</v>
      </c>
      <c r="D39" s="14" t="s">
        <v>34</v>
      </c>
      <c r="E39" s="19" t="s">
        <v>5</v>
      </c>
      <c r="F39" s="24">
        <v>7585</v>
      </c>
      <c r="G39" s="22">
        <v>7585</v>
      </c>
      <c r="H39" s="21">
        <f t="shared" si="0"/>
        <v>0</v>
      </c>
      <c r="I39" s="4"/>
      <c r="J39" s="4"/>
    </row>
    <row r="40" spans="1:10" s="7" customFormat="1" ht="37.5" x14ac:dyDescent="0.3">
      <c r="A40" s="4"/>
      <c r="B40" s="4"/>
      <c r="C40" s="6">
        <v>21</v>
      </c>
      <c r="D40" s="14" t="s">
        <v>36</v>
      </c>
      <c r="E40" s="19" t="s">
        <v>5</v>
      </c>
      <c r="F40" s="24">
        <v>98655</v>
      </c>
      <c r="G40" s="22">
        <v>0</v>
      </c>
      <c r="H40" s="21">
        <f t="shared" si="0"/>
        <v>98655</v>
      </c>
      <c r="I40" s="4"/>
      <c r="J40" s="4"/>
    </row>
    <row r="41" spans="1:10" s="7" customFormat="1" ht="37.5" x14ac:dyDescent="0.3">
      <c r="A41" s="4"/>
      <c r="B41" s="4"/>
      <c r="C41" s="15">
        <v>22</v>
      </c>
      <c r="D41" s="13" t="s">
        <v>7</v>
      </c>
      <c r="E41" s="20" t="s">
        <v>5</v>
      </c>
      <c r="F41" s="24">
        <v>965772</v>
      </c>
      <c r="G41" s="25">
        <v>965772</v>
      </c>
      <c r="H41" s="26">
        <f t="shared" si="0"/>
        <v>0</v>
      </c>
      <c r="I41" s="4"/>
      <c r="J41" s="4"/>
    </row>
    <row r="42" spans="1:10" s="7" customFormat="1" ht="33" customHeight="1" x14ac:dyDescent="0.3">
      <c r="A42" s="4"/>
      <c r="B42" s="4"/>
      <c r="C42" s="15">
        <v>23</v>
      </c>
      <c r="D42" s="13" t="s">
        <v>37</v>
      </c>
      <c r="E42" s="20" t="s">
        <v>5</v>
      </c>
      <c r="F42" s="24">
        <v>23549.8</v>
      </c>
      <c r="G42" s="25">
        <v>23549.8</v>
      </c>
      <c r="H42" s="26">
        <f t="shared" si="0"/>
        <v>0</v>
      </c>
      <c r="I42" s="4"/>
      <c r="J42" s="4"/>
    </row>
    <row r="43" spans="1:10" s="7" customFormat="1" ht="30.75" customHeight="1" x14ac:dyDescent="0.3">
      <c r="A43" s="4"/>
      <c r="B43" s="4"/>
      <c r="C43" s="15">
        <v>24</v>
      </c>
      <c r="D43" s="13" t="s">
        <v>38</v>
      </c>
      <c r="E43" s="20" t="s">
        <v>5</v>
      </c>
      <c r="F43" s="24">
        <v>16413</v>
      </c>
      <c r="G43" s="25">
        <v>16413</v>
      </c>
      <c r="H43" s="26">
        <f t="shared" si="0"/>
        <v>0</v>
      </c>
      <c r="I43" s="4"/>
      <c r="J43" s="4"/>
    </row>
    <row r="44" spans="1:10" s="7" customFormat="1" ht="37.5" x14ac:dyDescent="0.3">
      <c r="A44" s="4"/>
      <c r="B44" s="4"/>
      <c r="C44" s="6">
        <v>25</v>
      </c>
      <c r="D44" s="14" t="s">
        <v>55</v>
      </c>
      <c r="E44" s="19" t="s">
        <v>5</v>
      </c>
      <c r="F44" s="24">
        <v>102500</v>
      </c>
      <c r="G44" s="22">
        <v>0</v>
      </c>
      <c r="H44" s="21">
        <f t="shared" si="0"/>
        <v>102500</v>
      </c>
      <c r="I44" s="4"/>
      <c r="J44" s="4"/>
    </row>
    <row r="45" spans="1:10" s="7" customFormat="1" ht="37.5" x14ac:dyDescent="0.3">
      <c r="A45" s="4"/>
      <c r="B45" s="4"/>
      <c r="C45" s="6">
        <v>26</v>
      </c>
      <c r="D45" s="14" t="s">
        <v>10</v>
      </c>
      <c r="E45" s="19" t="s">
        <v>5</v>
      </c>
      <c r="F45" s="24">
        <v>11294.3</v>
      </c>
      <c r="G45" s="22">
        <v>11294.3</v>
      </c>
      <c r="H45" s="21">
        <f t="shared" si="0"/>
        <v>0</v>
      </c>
      <c r="I45" s="4"/>
      <c r="J45" s="4"/>
    </row>
    <row r="46" spans="1:10" s="7" customFormat="1" ht="37.5" x14ac:dyDescent="0.3">
      <c r="A46" s="4"/>
      <c r="B46" s="4"/>
      <c r="C46" s="6">
        <v>27</v>
      </c>
      <c r="D46" s="14" t="s">
        <v>39</v>
      </c>
      <c r="E46" s="19" t="s">
        <v>5</v>
      </c>
      <c r="F46" s="24">
        <v>90280</v>
      </c>
      <c r="G46" s="22">
        <v>90280</v>
      </c>
      <c r="H46" s="21">
        <v>0</v>
      </c>
      <c r="I46" s="4"/>
      <c r="J46" s="4"/>
    </row>
    <row r="47" spans="1:10" s="7" customFormat="1" ht="37.5" x14ac:dyDescent="0.3">
      <c r="A47" s="4"/>
      <c r="B47" s="4"/>
      <c r="C47" s="6">
        <v>28</v>
      </c>
      <c r="D47" s="14" t="s">
        <v>40</v>
      </c>
      <c r="E47" s="19" t="s">
        <v>5</v>
      </c>
      <c r="F47" s="24">
        <v>960</v>
      </c>
      <c r="G47" s="22">
        <v>960</v>
      </c>
      <c r="H47" s="21">
        <v>0</v>
      </c>
      <c r="I47" s="4"/>
      <c r="J47" s="4"/>
    </row>
    <row r="48" spans="1:10" s="7" customFormat="1" ht="34.5" customHeight="1" x14ac:dyDescent="0.3">
      <c r="A48" s="4"/>
      <c r="B48" s="4"/>
      <c r="C48" s="6">
        <v>29</v>
      </c>
      <c r="D48" s="14" t="s">
        <v>9</v>
      </c>
      <c r="E48" s="19" t="s">
        <v>5</v>
      </c>
      <c r="F48" s="24">
        <v>18601.560000000001</v>
      </c>
      <c r="G48" s="22">
        <v>18601.560000000001</v>
      </c>
      <c r="H48" s="21">
        <f>F48-G48</f>
        <v>0</v>
      </c>
      <c r="I48" s="4"/>
      <c r="J48" s="4"/>
    </row>
    <row r="49" spans="1:10" s="7" customFormat="1" ht="37.5" x14ac:dyDescent="0.3">
      <c r="A49" s="4"/>
      <c r="B49" s="4"/>
      <c r="C49" s="6">
        <v>30</v>
      </c>
      <c r="D49" s="14" t="s">
        <v>28</v>
      </c>
      <c r="E49" s="19" t="s">
        <v>5</v>
      </c>
      <c r="F49" s="30">
        <f>279621.44-35000-10000</f>
        <v>234621.44</v>
      </c>
      <c r="G49" s="27">
        <v>0</v>
      </c>
      <c r="H49" s="21">
        <f>F49-G49</f>
        <v>234621.44</v>
      </c>
      <c r="I49" s="4"/>
      <c r="J49" s="4"/>
    </row>
    <row r="50" spans="1:10" s="7" customFormat="1" ht="37.5" x14ac:dyDescent="0.3">
      <c r="A50" s="4"/>
      <c r="B50" s="4"/>
      <c r="C50" s="6">
        <v>31</v>
      </c>
      <c r="D50" s="14" t="s">
        <v>41</v>
      </c>
      <c r="E50" s="19" t="s">
        <v>5</v>
      </c>
      <c r="F50" s="24">
        <v>10032</v>
      </c>
      <c r="G50" s="22">
        <v>10032</v>
      </c>
      <c r="H50" s="21">
        <f>F50-G50</f>
        <v>0</v>
      </c>
      <c r="I50" s="4"/>
      <c r="J50" s="4"/>
    </row>
    <row r="51" spans="1:10" s="7" customFormat="1" ht="37.5" x14ac:dyDescent="0.3">
      <c r="A51" s="4"/>
      <c r="B51" s="4"/>
      <c r="C51" s="6">
        <v>32</v>
      </c>
      <c r="D51" s="14" t="s">
        <v>43</v>
      </c>
      <c r="E51" s="19" t="s">
        <v>5</v>
      </c>
      <c r="F51" s="24">
        <v>880.6</v>
      </c>
      <c r="G51" s="22">
        <v>880.6</v>
      </c>
      <c r="H51" s="21">
        <f t="shared" ref="H51:H52" si="1">F51-G51</f>
        <v>0</v>
      </c>
      <c r="I51" s="4"/>
      <c r="J51" s="4"/>
    </row>
    <row r="52" spans="1:10" s="7" customFormat="1" ht="19.5" customHeight="1" x14ac:dyDescent="0.3">
      <c r="A52" s="4"/>
      <c r="B52" s="4"/>
      <c r="C52" s="6">
        <v>33</v>
      </c>
      <c r="D52" s="14" t="s">
        <v>42</v>
      </c>
      <c r="E52" s="19" t="s">
        <v>5</v>
      </c>
      <c r="F52" s="24">
        <v>1345.33</v>
      </c>
      <c r="G52" s="22">
        <v>1345.33</v>
      </c>
      <c r="H52" s="21">
        <f t="shared" si="1"/>
        <v>0</v>
      </c>
      <c r="I52" s="4"/>
      <c r="J52" s="4"/>
    </row>
    <row r="53" spans="1:10" s="7" customFormat="1" ht="37.5" x14ac:dyDescent="0.3">
      <c r="A53" s="4"/>
      <c r="B53" s="4"/>
      <c r="C53" s="6">
        <v>34</v>
      </c>
      <c r="D53" s="14" t="s">
        <v>12</v>
      </c>
      <c r="E53" s="19" t="s">
        <v>5</v>
      </c>
      <c r="F53" s="24">
        <v>76800</v>
      </c>
      <c r="G53" s="22">
        <v>76800</v>
      </c>
      <c r="H53" s="21">
        <f>F53-G53</f>
        <v>0</v>
      </c>
      <c r="I53" s="4"/>
      <c r="J53" s="4"/>
    </row>
    <row r="54" spans="1:10" s="7" customFormat="1" ht="37.5" x14ac:dyDescent="0.3">
      <c r="A54" s="4"/>
      <c r="B54" s="4"/>
      <c r="C54" s="6">
        <v>35</v>
      </c>
      <c r="D54" s="14" t="s">
        <v>41</v>
      </c>
      <c r="E54" s="19" t="s">
        <v>5</v>
      </c>
      <c r="F54" s="24">
        <v>13520</v>
      </c>
      <c r="G54" s="22">
        <v>13520</v>
      </c>
      <c r="H54" s="21">
        <f>F54-G54</f>
        <v>0</v>
      </c>
      <c r="I54" s="4"/>
      <c r="J54" s="4"/>
    </row>
    <row r="55" spans="1:10" s="7" customFormat="1" ht="37.5" x14ac:dyDescent="0.3">
      <c r="A55" s="4"/>
      <c r="B55" s="4"/>
      <c r="C55" s="6">
        <v>36</v>
      </c>
      <c r="D55" s="14" t="s">
        <v>44</v>
      </c>
      <c r="E55" s="19" t="s">
        <v>5</v>
      </c>
      <c r="F55" s="24">
        <v>6269</v>
      </c>
      <c r="G55" s="22">
        <v>6269</v>
      </c>
      <c r="H55" s="21">
        <f>F55-G55</f>
        <v>0</v>
      </c>
      <c r="I55" s="4"/>
      <c r="J55" s="4"/>
    </row>
    <row r="56" spans="1:10" s="7" customFormat="1" x14ac:dyDescent="0.3">
      <c r="A56" s="4"/>
      <c r="B56" s="4"/>
      <c r="C56" s="6">
        <v>37</v>
      </c>
      <c r="D56" s="14" t="s">
        <v>45</v>
      </c>
      <c r="E56" s="19"/>
      <c r="F56" s="24">
        <v>61000</v>
      </c>
      <c r="G56" s="22">
        <v>0</v>
      </c>
      <c r="H56" s="21">
        <f>F56-G56</f>
        <v>61000</v>
      </c>
      <c r="I56" s="4"/>
      <c r="J56" s="4"/>
    </row>
    <row r="57" spans="1:10" s="7" customFormat="1" x14ac:dyDescent="0.3">
      <c r="A57" s="4"/>
      <c r="B57" s="4"/>
      <c r="C57" s="31">
        <v>38</v>
      </c>
      <c r="D57" s="14" t="s">
        <v>54</v>
      </c>
      <c r="E57" s="35"/>
      <c r="F57" s="34">
        <v>35000</v>
      </c>
      <c r="G57" s="33">
        <v>0</v>
      </c>
      <c r="H57" s="32">
        <f>F57-G57</f>
        <v>35000</v>
      </c>
      <c r="I57" s="4"/>
      <c r="J57" s="4"/>
    </row>
    <row r="58" spans="1:10" s="7" customFormat="1" x14ac:dyDescent="0.3">
      <c r="A58" s="4"/>
      <c r="B58" s="4"/>
      <c r="C58" s="6">
        <v>39</v>
      </c>
      <c r="D58" s="14" t="s">
        <v>46</v>
      </c>
      <c r="E58" s="19"/>
      <c r="F58" s="24">
        <v>35000</v>
      </c>
      <c r="G58" s="22">
        <v>0</v>
      </c>
      <c r="H58" s="21">
        <f>F58-G58</f>
        <v>35000</v>
      </c>
      <c r="I58" s="4"/>
      <c r="J58" s="4"/>
    </row>
    <row r="59" spans="1:10" x14ac:dyDescent="0.3">
      <c r="C59" s="40" t="s">
        <v>6</v>
      </c>
      <c r="D59" s="41"/>
      <c r="E59" s="41"/>
      <c r="F59" s="28">
        <f>F10+F20+F21+F22+F23+F24+F26+F27+F28+F29+F30+F31+F32+F34+F35+F33+F36+F37+F38+F39+F40+F41+F42+F43+F44+F45+F46+F47+F48+F50+F51+F52+F53+F54+F55+F56+F58+279621.43+48341.7+F57-10000</f>
        <v>3037400.0000000005</v>
      </c>
      <c r="G59" s="28">
        <f>G10+G20+G21+G23+G26+G27+G28+G29+G30+G31+G32+G33+G34+G35+G36+G37+G38+G40+G39+G41+G42+G43+G44+G45+G46+G47+G48+G50+G51+G52+G53+G54+G24+G22+G55+G56+G58</f>
        <v>2297058.3100000005</v>
      </c>
      <c r="H59" s="29">
        <f>H22+H24+H41+H44+H49+H56+H58+H40+H57</f>
        <v>657000</v>
      </c>
      <c r="J59" s="16"/>
    </row>
    <row r="60" spans="1:10" hidden="1" x14ac:dyDescent="0.3">
      <c r="C60" s="46" t="s">
        <v>11</v>
      </c>
      <c r="D60" s="47"/>
      <c r="E60" s="47"/>
      <c r="F60" s="2" t="e">
        <f>F59-#REF!</f>
        <v>#REF!</v>
      </c>
    </row>
    <row r="61" spans="1:10" hidden="1" x14ac:dyDescent="0.3">
      <c r="C61" s="48" t="s">
        <v>25</v>
      </c>
      <c r="D61" s="49"/>
      <c r="E61" s="49"/>
      <c r="F61" s="2">
        <v>5047390</v>
      </c>
    </row>
    <row r="62" spans="1:10" x14ac:dyDescent="0.3">
      <c r="C62" s="37"/>
      <c r="D62" s="38"/>
      <c r="E62" s="38"/>
    </row>
    <row r="64" spans="1:10" x14ac:dyDescent="0.3">
      <c r="C64" s="4" t="s">
        <v>47</v>
      </c>
      <c r="F64" s="2" t="s">
        <v>48</v>
      </c>
    </row>
  </sheetData>
  <mergeCells count="25">
    <mergeCell ref="F2:J4"/>
    <mergeCell ref="A6:J6"/>
    <mergeCell ref="E10:E19"/>
    <mergeCell ref="C10:C19"/>
    <mergeCell ref="F11:F13"/>
    <mergeCell ref="F18:F19"/>
    <mergeCell ref="D8:D9"/>
    <mergeCell ref="E8:E9"/>
    <mergeCell ref="F8:F9"/>
    <mergeCell ref="C8:C9"/>
    <mergeCell ref="G11:G13"/>
    <mergeCell ref="G18:G19"/>
    <mergeCell ref="G8:G9"/>
    <mergeCell ref="H8:H9"/>
    <mergeCell ref="H11:H13"/>
    <mergeCell ref="C62:E62"/>
    <mergeCell ref="F24:F25"/>
    <mergeCell ref="C59:E59"/>
    <mergeCell ref="G24:G25"/>
    <mergeCell ref="H24:H25"/>
    <mergeCell ref="C60:E60"/>
    <mergeCell ref="C61:E61"/>
    <mergeCell ref="C24:C25"/>
    <mergeCell ref="D24:D25"/>
    <mergeCell ref="E24:E25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2014-09-29T05:34:19Z</cp:lastPrinted>
  <dcterms:created xsi:type="dcterms:W3CDTF">2014-07-20T10:39:33Z</dcterms:created>
  <dcterms:modified xsi:type="dcterms:W3CDTF">2014-09-29T05:34:20Z</dcterms:modified>
</cp:coreProperties>
</file>